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3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8" i="1" s="1"/>
  <c r="C32" i="1" s="1"/>
  <c r="F23" i="1"/>
  <c r="F22" i="1"/>
  <c r="F21" i="1"/>
  <c r="F20" i="1"/>
  <c r="F19" i="1"/>
  <c r="F18" i="1"/>
  <c r="F17" i="1"/>
  <c r="F16" i="1"/>
  <c r="F15" i="1"/>
  <c r="F14" i="1"/>
  <c r="D12" i="1"/>
  <c r="F11" i="1"/>
  <c r="F10" i="1"/>
  <c r="F12" i="1" s="1"/>
  <c r="C30" i="1" s="1"/>
  <c r="C31" i="1" s="1"/>
  <c r="C33" i="1" l="1"/>
</calcChain>
</file>

<file path=xl/sharedStrings.xml><?xml version="1.0" encoding="utf-8"?>
<sst xmlns="http://schemas.openxmlformats.org/spreadsheetml/2006/main" count="82" uniqueCount="68">
  <si>
    <t>TRƯỜNG TIỂU HỌC NGUYỄN TRÃI</t>
  </si>
  <si>
    <t xml:space="preserve">BẢNG TÍNH ĂN - KIÊM CÔNG KHAI QUYẾT TOÁN  HÀNG NGÀY </t>
  </si>
  <si>
    <t>Thứ  hai,  ngày  05  tháng  5  năm 2025</t>
  </si>
  <si>
    <t>I - Món ăn</t>
  </si>
  <si>
    <t>Cơm trắng</t>
  </si>
  <si>
    <t>Đậu sốt cà chua</t>
  </si>
  <si>
    <t>Thịt kho tàu</t>
  </si>
  <si>
    <t>Canh nước xương nấu bí xanh, cà rốt</t>
  </si>
  <si>
    <t>Sữa chua uống kaka vị trái cây (110ml)</t>
  </si>
  <si>
    <t>II - Số lượng</t>
  </si>
  <si>
    <t>Số TT</t>
  </si>
  <si>
    <t>Khối lớp đăng ký ăn</t>
  </si>
  <si>
    <t>ĐVT</t>
  </si>
  <si>
    <t>SL</t>
  </si>
  <si>
    <t>ĐƠN GIÁ</t>
  </si>
  <si>
    <t>THÀNH TIỀN</t>
  </si>
  <si>
    <t>Ghi chú</t>
  </si>
  <si>
    <t>Khối lớp 1+2</t>
  </si>
  <si>
    <t>Suất</t>
  </si>
  <si>
    <t>Khối lớp 3+4+5</t>
  </si>
  <si>
    <t>Cộng hs</t>
  </si>
  <si>
    <t>TÊN THỰC PHẨM</t>
  </si>
  <si>
    <t>1</t>
  </si>
  <si>
    <t>Thịt nạc vai</t>
  </si>
  <si>
    <t>Kg</t>
  </si>
  <si>
    <t>2</t>
  </si>
  <si>
    <t>Xương ống</t>
  </si>
  <si>
    <t>kg</t>
  </si>
  <si>
    <t>3</t>
  </si>
  <si>
    <t>Đậu phụ trắng</t>
  </si>
  <si>
    <t>chiếc</t>
  </si>
  <si>
    <t>4</t>
  </si>
  <si>
    <t>Bí xanh</t>
  </si>
  <si>
    <t>5</t>
  </si>
  <si>
    <t>Cà rốt</t>
  </si>
  <si>
    <t>6</t>
  </si>
  <si>
    <t>Cà chua</t>
  </si>
  <si>
    <t>7</t>
  </si>
  <si>
    <t>Hành tươi</t>
  </si>
  <si>
    <t>8</t>
  </si>
  <si>
    <t>Đường XK</t>
  </si>
  <si>
    <t>9</t>
  </si>
  <si>
    <t>Gạo tẻ thơm loại 1</t>
  </si>
  <si>
    <t>10</t>
  </si>
  <si>
    <t>Dầu ăn Neptuyn 5 lít</t>
  </si>
  <si>
    <t>can</t>
  </si>
  <si>
    <t>11</t>
  </si>
  <si>
    <t>Mì chính Aijnomoto  (túi 454 kg)</t>
  </si>
  <si>
    <t>gói</t>
  </si>
  <si>
    <t>12</t>
  </si>
  <si>
    <t>Nước mắm Cát Hải  (1 lít chai nhựa)</t>
  </si>
  <si>
    <t>chai</t>
  </si>
  <si>
    <t>13</t>
  </si>
  <si>
    <t>Bột canh Hải châu 200gr</t>
  </si>
  <si>
    <t>Gói</t>
  </si>
  <si>
    <t>14</t>
  </si>
  <si>
    <t>hộp</t>
  </si>
  <si>
    <t>Cộng</t>
  </si>
  <si>
    <t>Dư hôm trước chuyển sang</t>
  </si>
  <si>
    <t>Số  thu</t>
  </si>
  <si>
    <t>Tổng được chi ( 3= 1+2)</t>
  </si>
  <si>
    <t>Số đã chi trong ngày</t>
  </si>
  <si>
    <t>Dư ( 5=3-4)</t>
  </si>
  <si>
    <t>Kế toán</t>
  </si>
  <si>
    <t>Phó HT phụ trách Bán trú</t>
  </si>
  <si>
    <t>Nguyễn Thị Thảo</t>
  </si>
  <si>
    <t>Nguyễn Thị Chinh</t>
  </si>
  <si>
    <t>TM nhà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</si>
</sst>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color theme="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/>
    <xf numFmtId="3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4" fillId="0" borderId="2" xfId="0" applyFont="1" applyBorder="1"/>
    <xf numFmtId="3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0" fillId="0" borderId="0" xfId="0" applyNumberFormat="1" applyFont="1" applyFill="1" applyAlignment="1"/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518159</xdr:colOff>
      <xdr:row>35</xdr:row>
      <xdr:rowOff>121920</xdr:rowOff>
    </xdr:from>
    <xdr:to>
      <xdr:col>1</xdr:col>
      <xdr:colOff>1869630</xdr:colOff>
      <xdr:row>37</xdr:row>
      <xdr:rowOff>281939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79" y="8122920"/>
          <a:ext cx="1351471" cy="716279"/>
        </a:xfrm>
        <a:prstGeom prst="rect">
          <a:avLst/>
        </a:prstGeom>
      </xdr:spPr>
    </xdr:pic>
    <xdr:clientData/>
  </xdr:twoCellAnchor>
  <xdr:twoCellAnchor editAs="oneCell">
    <xdr:from>
      <xdr:col>5</xdr:col>
      <xdr:colOff>106679</xdr:colOff>
      <xdr:row>35</xdr:row>
      <xdr:rowOff>56456</xdr:rowOff>
    </xdr:from>
    <xdr:to>
      <xdr:col>7</xdr:col>
      <xdr:colOff>669896</xdr:colOff>
      <xdr:row>40</xdr:row>
      <xdr:rowOff>30480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219" y="8057456"/>
          <a:ext cx="2308197" cy="1277044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251461</xdr:colOff>
      <xdr:row>35</xdr:row>
      <xdr:rowOff>22860</xdr:rowOff>
    </xdr:from>
    <xdr:to>
      <xdr:col>4</xdr:col>
      <xdr:colOff>510541</xdr:colOff>
      <xdr:row>38</xdr:row>
      <xdr:rowOff>42431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8023860"/>
          <a:ext cx="1341120" cy="903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J41" sqref="J41"/>
    </sheetView>
  </sheetViews>
  <sheetFormatPr defaultRowHeight="18" x14ac:dyDescent="0.35"/>
  <cols>
    <col min="1" max="1" width="5.54296875" customWidth="1"/>
    <col min="2" max="2" width="24.1796875" customWidth="1"/>
    <col min="3" max="3" width="6.81640625" customWidth="1"/>
    <col min="4" max="4" width="6.08984375" customWidth="1"/>
    <col min="5" max="5" width="13.453125" customWidth="1"/>
    <col min="6" max="6" width="11" customWidth="1"/>
    <col min="7" max="7" width="9.81640625" customWidth="1"/>
  </cols>
  <sheetData>
    <row r="1" spans="1:7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35">
      <c r="A2" s="34" t="s">
        <v>1</v>
      </c>
      <c r="B2" s="34"/>
      <c r="C2" s="34"/>
      <c r="D2" s="34"/>
      <c r="E2" s="34"/>
      <c r="F2" s="34"/>
      <c r="G2" s="34"/>
    </row>
    <row r="3" spans="1:7" x14ac:dyDescent="0.35">
      <c r="A3" s="35" t="s">
        <v>2</v>
      </c>
      <c r="B3" s="35"/>
      <c r="C3" s="35"/>
      <c r="D3" s="35"/>
      <c r="E3" s="35"/>
      <c r="F3" s="35"/>
      <c r="G3" s="35"/>
    </row>
    <row r="4" spans="1:7" x14ac:dyDescent="0.35">
      <c r="A4" s="36" t="s">
        <v>3</v>
      </c>
      <c r="B4" s="36"/>
      <c r="C4" s="2"/>
      <c r="D4" s="2"/>
      <c r="E4" s="2"/>
      <c r="F4" s="2"/>
      <c r="G4" s="2"/>
    </row>
    <row r="5" spans="1:7" x14ac:dyDescent="0.35">
      <c r="A5" s="2">
        <v>1</v>
      </c>
      <c r="B5" s="2" t="s">
        <v>4</v>
      </c>
      <c r="C5" s="2"/>
      <c r="D5" s="2">
        <v>3</v>
      </c>
      <c r="E5" s="2" t="s">
        <v>5</v>
      </c>
      <c r="F5" s="2"/>
      <c r="G5" s="2"/>
    </row>
    <row r="6" spans="1:7" x14ac:dyDescent="0.35">
      <c r="A6" s="2">
        <v>2</v>
      </c>
      <c r="B6" s="2" t="s">
        <v>6</v>
      </c>
      <c r="C6" s="2"/>
      <c r="D6" s="2">
        <v>4</v>
      </c>
      <c r="E6" s="2" t="s">
        <v>7</v>
      </c>
      <c r="F6" s="2"/>
      <c r="G6" s="2"/>
    </row>
    <row r="7" spans="1:7" x14ac:dyDescent="0.35">
      <c r="A7" s="2"/>
      <c r="B7" s="2"/>
      <c r="C7" s="2"/>
      <c r="D7" s="2">
        <v>5</v>
      </c>
      <c r="E7" s="3" t="s">
        <v>8</v>
      </c>
      <c r="F7" s="4"/>
      <c r="G7" s="2"/>
    </row>
    <row r="8" spans="1:7" x14ac:dyDescent="0.35">
      <c r="A8" s="37" t="s">
        <v>9</v>
      </c>
      <c r="B8" s="37"/>
      <c r="E8" s="2"/>
    </row>
    <row r="9" spans="1:7" x14ac:dyDescent="0.3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</row>
    <row r="10" spans="1:7" x14ac:dyDescent="0.35">
      <c r="A10" s="6">
        <v>1</v>
      </c>
      <c r="B10" s="6" t="s">
        <v>17</v>
      </c>
      <c r="C10" s="7" t="s">
        <v>18</v>
      </c>
      <c r="D10" s="8">
        <v>270</v>
      </c>
      <c r="E10" s="9">
        <v>22500</v>
      </c>
      <c r="F10" s="9">
        <f>D10*E10</f>
        <v>6075000</v>
      </c>
      <c r="G10" s="7"/>
    </row>
    <row r="11" spans="1:7" x14ac:dyDescent="0.35">
      <c r="A11" s="6">
        <v>2</v>
      </c>
      <c r="B11" s="6" t="s">
        <v>19</v>
      </c>
      <c r="C11" s="7" t="s">
        <v>18</v>
      </c>
      <c r="D11" s="8">
        <v>362</v>
      </c>
      <c r="E11" s="9">
        <v>23000</v>
      </c>
      <c r="F11" s="9">
        <f>D11*E11</f>
        <v>8326000</v>
      </c>
      <c r="G11" s="7"/>
    </row>
    <row r="12" spans="1:7" x14ac:dyDescent="0.35">
      <c r="A12" s="10"/>
      <c r="B12" s="11" t="s">
        <v>20</v>
      </c>
      <c r="C12" s="11" t="s">
        <v>18</v>
      </c>
      <c r="D12" s="12">
        <f>SUM(D10:D11)</f>
        <v>632</v>
      </c>
      <c r="E12" s="13"/>
      <c r="F12" s="14">
        <f>SUM(F10:F11)</f>
        <v>14401000</v>
      </c>
      <c r="G12" s="13"/>
    </row>
    <row r="13" spans="1:7" x14ac:dyDescent="0.35">
      <c r="A13" s="5" t="s">
        <v>10</v>
      </c>
      <c r="B13" s="5" t="s">
        <v>21</v>
      </c>
      <c r="C13" s="5" t="s">
        <v>12</v>
      </c>
      <c r="D13" s="5" t="s">
        <v>13</v>
      </c>
      <c r="E13" s="5" t="s">
        <v>14</v>
      </c>
      <c r="F13" s="5" t="s">
        <v>15</v>
      </c>
      <c r="G13" s="15"/>
    </row>
    <row r="14" spans="1:7" x14ac:dyDescent="0.35">
      <c r="A14" s="16" t="s">
        <v>22</v>
      </c>
      <c r="B14" s="17" t="s">
        <v>23</v>
      </c>
      <c r="C14" s="18" t="s">
        <v>24</v>
      </c>
      <c r="D14" s="18">
        <v>43.5</v>
      </c>
      <c r="E14" s="19">
        <v>185800</v>
      </c>
      <c r="F14" s="20">
        <f>D14*E14</f>
        <v>8082300</v>
      </c>
      <c r="G14" s="10"/>
    </row>
    <row r="15" spans="1:7" x14ac:dyDescent="0.35">
      <c r="A15" s="16" t="s">
        <v>25</v>
      </c>
      <c r="B15" s="17" t="s">
        <v>26</v>
      </c>
      <c r="C15" s="18" t="s">
        <v>27</v>
      </c>
      <c r="D15" s="18">
        <v>4</v>
      </c>
      <c r="E15" s="19">
        <v>82800</v>
      </c>
      <c r="F15" s="20">
        <f t="shared" ref="F15:F27" si="0">D15*E15</f>
        <v>331200</v>
      </c>
      <c r="G15" s="10"/>
    </row>
    <row r="16" spans="1:7" x14ac:dyDescent="0.35">
      <c r="A16" s="16" t="s">
        <v>28</v>
      </c>
      <c r="B16" s="17" t="s">
        <v>29</v>
      </c>
      <c r="C16" s="18" t="s">
        <v>30</v>
      </c>
      <c r="D16" s="18">
        <v>341</v>
      </c>
      <c r="E16" s="19">
        <v>3200</v>
      </c>
      <c r="F16" s="21">
        <f t="shared" si="0"/>
        <v>1091200</v>
      </c>
      <c r="G16" s="10"/>
    </row>
    <row r="17" spans="1:7" x14ac:dyDescent="0.35">
      <c r="A17" s="16" t="s">
        <v>31</v>
      </c>
      <c r="B17" s="22" t="s">
        <v>32</v>
      </c>
      <c r="C17" s="18" t="s">
        <v>27</v>
      </c>
      <c r="D17" s="18">
        <v>16</v>
      </c>
      <c r="E17" s="19">
        <v>25000</v>
      </c>
      <c r="F17" s="20">
        <f t="shared" si="0"/>
        <v>400000</v>
      </c>
      <c r="G17" s="10"/>
    </row>
    <row r="18" spans="1:7" x14ac:dyDescent="0.35">
      <c r="A18" s="16" t="s">
        <v>33</v>
      </c>
      <c r="B18" s="22" t="s">
        <v>34</v>
      </c>
      <c r="C18" s="18" t="s">
        <v>27</v>
      </c>
      <c r="D18" s="18">
        <v>2</v>
      </c>
      <c r="E18" s="19">
        <v>20000</v>
      </c>
      <c r="F18" s="21">
        <f t="shared" si="0"/>
        <v>40000</v>
      </c>
      <c r="G18" s="10"/>
    </row>
    <row r="19" spans="1:7" x14ac:dyDescent="0.35">
      <c r="A19" s="16" t="s">
        <v>35</v>
      </c>
      <c r="B19" s="22" t="s">
        <v>36</v>
      </c>
      <c r="C19" s="18" t="s">
        <v>27</v>
      </c>
      <c r="D19" s="18">
        <v>8</v>
      </c>
      <c r="E19" s="19">
        <v>20000</v>
      </c>
      <c r="F19" s="21">
        <f t="shared" si="0"/>
        <v>160000</v>
      </c>
      <c r="G19" s="10"/>
    </row>
    <row r="20" spans="1:7" x14ac:dyDescent="0.35">
      <c r="A20" s="16" t="s">
        <v>37</v>
      </c>
      <c r="B20" s="22" t="s">
        <v>38</v>
      </c>
      <c r="C20" s="18" t="s">
        <v>27</v>
      </c>
      <c r="D20" s="18">
        <v>1</v>
      </c>
      <c r="E20" s="19">
        <v>40000</v>
      </c>
      <c r="F20" s="21">
        <f t="shared" si="0"/>
        <v>40000</v>
      </c>
      <c r="G20" s="10"/>
    </row>
    <row r="21" spans="1:7" x14ac:dyDescent="0.35">
      <c r="A21" s="16" t="s">
        <v>39</v>
      </c>
      <c r="B21" s="22" t="s">
        <v>40</v>
      </c>
      <c r="C21" s="18" t="s">
        <v>27</v>
      </c>
      <c r="D21" s="18">
        <v>1</v>
      </c>
      <c r="E21" s="19">
        <v>29000</v>
      </c>
      <c r="F21" s="21">
        <f t="shared" si="0"/>
        <v>29000</v>
      </c>
      <c r="G21" s="10"/>
    </row>
    <row r="22" spans="1:7" x14ac:dyDescent="0.35">
      <c r="A22" s="16" t="s">
        <v>41</v>
      </c>
      <c r="B22" s="17" t="s">
        <v>42</v>
      </c>
      <c r="C22" s="18" t="s">
        <v>24</v>
      </c>
      <c r="D22" s="18">
        <v>58</v>
      </c>
      <c r="E22" s="19">
        <v>21500</v>
      </c>
      <c r="F22" s="20">
        <f t="shared" si="0"/>
        <v>1247000</v>
      </c>
      <c r="G22" s="10"/>
    </row>
    <row r="23" spans="1:7" x14ac:dyDescent="0.35">
      <c r="A23" s="16" t="s">
        <v>43</v>
      </c>
      <c r="B23" s="17" t="s">
        <v>44</v>
      </c>
      <c r="C23" s="18" t="s">
        <v>45</v>
      </c>
      <c r="D23" s="18">
        <v>1</v>
      </c>
      <c r="E23" s="19">
        <v>350000</v>
      </c>
      <c r="F23" s="20">
        <f t="shared" si="0"/>
        <v>350000</v>
      </c>
      <c r="G23" s="10"/>
    </row>
    <row r="24" spans="1:7" x14ac:dyDescent="0.35">
      <c r="A24" s="16" t="s">
        <v>46</v>
      </c>
      <c r="B24" s="23" t="s">
        <v>47</v>
      </c>
      <c r="C24" s="18" t="s">
        <v>48</v>
      </c>
      <c r="D24" s="18">
        <v>1</v>
      </c>
      <c r="E24" s="19">
        <v>42000</v>
      </c>
      <c r="F24" s="20">
        <f t="shared" si="0"/>
        <v>42000</v>
      </c>
      <c r="G24" s="10"/>
    </row>
    <row r="25" spans="1:7" x14ac:dyDescent="0.35">
      <c r="A25" s="16" t="s">
        <v>49</v>
      </c>
      <c r="B25" s="23" t="s">
        <v>50</v>
      </c>
      <c r="C25" s="18" t="s">
        <v>51</v>
      </c>
      <c r="D25" s="18">
        <v>1</v>
      </c>
      <c r="E25" s="19">
        <v>36400</v>
      </c>
      <c r="F25" s="20">
        <f t="shared" si="0"/>
        <v>36400</v>
      </c>
      <c r="G25" s="10"/>
    </row>
    <row r="26" spans="1:7" x14ac:dyDescent="0.35">
      <c r="A26" s="16" t="s">
        <v>52</v>
      </c>
      <c r="B26" s="17" t="s">
        <v>53</v>
      </c>
      <c r="C26" s="18" t="s">
        <v>54</v>
      </c>
      <c r="D26" s="18">
        <v>4</v>
      </c>
      <c r="E26" s="19">
        <v>6000</v>
      </c>
      <c r="F26" s="20">
        <f t="shared" si="0"/>
        <v>24000</v>
      </c>
      <c r="G26" s="10"/>
    </row>
    <row r="27" spans="1:7" x14ac:dyDescent="0.35">
      <c r="A27" s="16" t="s">
        <v>55</v>
      </c>
      <c r="B27" s="23" t="s">
        <v>8</v>
      </c>
      <c r="C27" s="18" t="s">
        <v>56</v>
      </c>
      <c r="D27" s="18">
        <v>632</v>
      </c>
      <c r="E27" s="19">
        <v>4000</v>
      </c>
      <c r="F27" s="20">
        <f t="shared" si="0"/>
        <v>2528000</v>
      </c>
      <c r="G27" s="10"/>
    </row>
    <row r="28" spans="1:7" x14ac:dyDescent="0.35">
      <c r="A28" s="38" t="s">
        <v>57</v>
      </c>
      <c r="B28" s="39"/>
      <c r="C28" s="10"/>
      <c r="D28" s="10"/>
      <c r="E28" s="10"/>
      <c r="F28" s="24">
        <f>SUM(F14:F27)</f>
        <v>14401100</v>
      </c>
      <c r="G28" s="10"/>
    </row>
    <row r="29" spans="1:7" x14ac:dyDescent="0.35">
      <c r="A29" s="25">
        <v>1</v>
      </c>
      <c r="B29" s="26" t="s">
        <v>58</v>
      </c>
      <c r="C29" s="40">
        <v>400</v>
      </c>
      <c r="D29" s="40"/>
      <c r="F29" s="27"/>
    </row>
    <row r="30" spans="1:7" x14ac:dyDescent="0.35">
      <c r="A30" s="25">
        <v>2</v>
      </c>
      <c r="B30" s="26" t="s">
        <v>59</v>
      </c>
      <c r="C30" s="33">
        <f>F12</f>
        <v>14401000</v>
      </c>
      <c r="D30" s="33"/>
      <c r="F30" s="27"/>
    </row>
    <row r="31" spans="1:7" x14ac:dyDescent="0.35">
      <c r="A31" s="25">
        <v>3</v>
      </c>
      <c r="B31" s="26" t="s">
        <v>60</v>
      </c>
      <c r="C31" s="33">
        <f>C29+C30</f>
        <v>14401400</v>
      </c>
      <c r="D31" s="33"/>
      <c r="F31" s="27"/>
    </row>
    <row r="32" spans="1:7" x14ac:dyDescent="0.35">
      <c r="A32" s="25">
        <v>4</v>
      </c>
      <c r="B32" s="26" t="s">
        <v>61</v>
      </c>
      <c r="C32" s="33">
        <f>F28</f>
        <v>14401100</v>
      </c>
      <c r="D32" s="33"/>
      <c r="F32" s="27"/>
    </row>
    <row r="33" spans="1:7" x14ac:dyDescent="0.35">
      <c r="A33" s="25">
        <v>5</v>
      </c>
      <c r="B33" s="26" t="s">
        <v>62</v>
      </c>
      <c r="C33" s="33">
        <f>C31-C32</f>
        <v>300</v>
      </c>
      <c r="D33" s="33"/>
      <c r="F33" s="28"/>
      <c r="G33" s="28"/>
    </row>
    <row r="34" spans="1:7" x14ac:dyDescent="0.35">
      <c r="A34" s="29"/>
      <c r="B34" s="29"/>
      <c r="F34" s="27"/>
    </row>
    <row r="35" spans="1:7" x14ac:dyDescent="0.35">
      <c r="A35" s="30"/>
      <c r="B35" s="31" t="s">
        <v>63</v>
      </c>
      <c r="C35" s="32" t="s">
        <v>64</v>
      </c>
      <c r="D35" s="32"/>
      <c r="E35" s="32"/>
      <c r="F35" s="32" t="s">
        <v>67</v>
      </c>
      <c r="G35" s="32"/>
    </row>
    <row r="36" spans="1:7" x14ac:dyDescent="0.35">
      <c r="B36" s="29"/>
      <c r="F36" s="29"/>
    </row>
    <row r="37" spans="1:7" ht="25.8" customHeight="1" x14ac:dyDescent="0.35">
      <c r="B37" s="29"/>
      <c r="F37" s="29"/>
    </row>
    <row r="38" spans="1:7" ht="25.8" customHeight="1" x14ac:dyDescent="0.35">
      <c r="B38" s="29"/>
      <c r="F38" s="29"/>
    </row>
    <row r="39" spans="1:7" ht="15" customHeight="1" x14ac:dyDescent="0.35">
      <c r="B39" s="29"/>
      <c r="F39" s="29"/>
    </row>
    <row r="40" spans="1:7" x14ac:dyDescent="0.35">
      <c r="A40" s="30"/>
      <c r="B40" s="31" t="s">
        <v>65</v>
      </c>
      <c r="C40" s="32" t="s">
        <v>66</v>
      </c>
      <c r="D40" s="32"/>
      <c r="E40" s="32"/>
      <c r="F40" s="32"/>
      <c r="G40" s="32"/>
    </row>
  </sheetData>
  <mergeCells count="14">
    <mergeCell ref="C29:D29"/>
    <mergeCell ref="A2:G2"/>
    <mergeCell ref="A3:G3"/>
    <mergeCell ref="A4:B4"/>
    <mergeCell ref="A8:B8"/>
    <mergeCell ref="A28:B28"/>
    <mergeCell ref="C40:E40"/>
    <mergeCell ref="F40:G40"/>
    <mergeCell ref="C30:D30"/>
    <mergeCell ref="C31:D31"/>
    <mergeCell ref="C32:D32"/>
    <mergeCell ref="C33:D33"/>
    <mergeCell ref="C35:E35"/>
    <mergeCell ref="F35:G35"/>
  </mergeCells>
  <pageMargins left="0.36" right="0.5" top="0.47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0985693186 hd23</dc:creator>
  <cp:lastModifiedBy>User</cp:lastModifiedBy>
  <cp:lastPrinted>2025-05-05T08:57:51Z</cp:lastPrinted>
  <dcterms:created xsi:type="dcterms:W3CDTF">2025-05-05T08:56:57Z</dcterms:created>
  <dcterms:modified xsi:type="dcterms:W3CDTF">2025-05-05T09:06:50Z</dcterms:modified>
</cp:coreProperties>
</file>